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c\chalmers\åk4\VT19\EDA223_Realtidssystem_VT19\"/>
    </mc:Choice>
  </mc:AlternateContent>
  <xr:revisionPtr revIDLastSave="0" documentId="13_ncr:1_{E8AA107B-5A77-4D69-A248-AF4D5C629525}" xr6:coauthVersionLast="45" xr6:coauthVersionMax="45" xr10:uidLastSave="{00000000-0000-0000-0000-000000000000}"/>
  <bookViews>
    <workbookView xWindow="-23235" yWindow="-2805" windowWidth="21600" windowHeight="1150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O24" i="1"/>
  <c r="C23" i="1"/>
  <c r="D23" i="1"/>
  <c r="E23" i="1"/>
  <c r="F23" i="1"/>
  <c r="G23" i="1"/>
  <c r="H23" i="1"/>
  <c r="H24" i="1" s="1"/>
  <c r="I23" i="1"/>
  <c r="J23" i="1"/>
  <c r="K23" i="1"/>
  <c r="L23" i="1"/>
  <c r="M23" i="1"/>
  <c r="N23" i="1"/>
  <c r="O23" i="1"/>
  <c r="B23" i="1"/>
  <c r="B24" i="1" s="1"/>
  <c r="C24" i="1"/>
  <c r="D24" i="1"/>
  <c r="E24" i="1"/>
  <c r="F24" i="1"/>
  <c r="G24" i="1"/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B19" i="1"/>
  <c r="H4" i="1" l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B9" i="1"/>
  <c r="B8" i="1"/>
  <c r="B10" i="1" s="1"/>
  <c r="B11" i="1" s="1"/>
  <c r="C10" i="1"/>
  <c r="C11" i="1" s="1"/>
  <c r="D10" i="1"/>
  <c r="D11" i="1" s="1"/>
  <c r="E10" i="1"/>
  <c r="E11" i="1" s="1"/>
  <c r="F10" i="1"/>
  <c r="F11" i="1" s="1"/>
  <c r="G10" i="1"/>
  <c r="G11" i="1" s="1"/>
  <c r="H10" i="1"/>
  <c r="H11" i="1" s="1"/>
  <c r="I10" i="1"/>
  <c r="I11" i="1" s="1"/>
  <c r="J10" i="1"/>
  <c r="J11" i="1" s="1"/>
  <c r="K10" i="1"/>
  <c r="K11" i="1" s="1"/>
  <c r="L10" i="1"/>
  <c r="L11" i="1" s="1"/>
  <c r="M10" i="1"/>
  <c r="M11" i="1" s="1"/>
  <c r="AL33" i="1"/>
  <c r="AM33" i="1"/>
  <c r="AN33" i="1"/>
  <c r="AO33" i="1"/>
  <c r="AP33" i="1"/>
  <c r="AQ33" i="1"/>
  <c r="AR33" i="1"/>
  <c r="AS33" i="1"/>
  <c r="AT33" i="1"/>
  <c r="AU33" i="1"/>
  <c r="AV33" i="1"/>
  <c r="AW33" i="1"/>
  <c r="Z10" i="1"/>
  <c r="Z11" i="1" s="1"/>
  <c r="AA10" i="1"/>
  <c r="AA11" i="1" s="1"/>
  <c r="AB10" i="1"/>
  <c r="AB11" i="1" s="1"/>
  <c r="AC10" i="1"/>
  <c r="AC11" i="1" s="1"/>
  <c r="AD10" i="1"/>
  <c r="AD11" i="1" s="1"/>
  <c r="AE10" i="1"/>
  <c r="AE11" i="1" s="1"/>
  <c r="AF10" i="1"/>
  <c r="AF11" i="1" s="1"/>
  <c r="AG10" i="1"/>
  <c r="AG11" i="1" s="1"/>
  <c r="AH10" i="1"/>
  <c r="AH11" i="1" s="1"/>
  <c r="AI10" i="1"/>
  <c r="AI11" i="1" s="1"/>
  <c r="AJ10" i="1"/>
  <c r="AJ11" i="1" s="1"/>
  <c r="AK10" i="1"/>
  <c r="AK11" i="1" s="1"/>
  <c r="O10" i="1"/>
  <c r="O11" i="1" s="1"/>
  <c r="P10" i="1"/>
  <c r="P11" i="1" s="1"/>
  <c r="Q10" i="1"/>
  <c r="Q11" i="1" s="1"/>
  <c r="R10" i="1"/>
  <c r="R11" i="1" s="1"/>
  <c r="S10" i="1"/>
  <c r="S11" i="1" s="1"/>
  <c r="T10" i="1"/>
  <c r="T11" i="1" s="1"/>
  <c r="U10" i="1"/>
  <c r="U11" i="1" s="1"/>
  <c r="V10" i="1"/>
  <c r="V11" i="1" s="1"/>
  <c r="W10" i="1"/>
  <c r="W11" i="1" s="1"/>
  <c r="X10" i="1"/>
  <c r="X11" i="1" s="1"/>
  <c r="Y10" i="1"/>
  <c r="Y11" i="1" s="1"/>
  <c r="N10" i="1"/>
  <c r="N11" i="1" s="1"/>
</calcChain>
</file>

<file path=xl/sharedStrings.xml><?xml version="1.0" encoding="utf-8"?>
<sst xmlns="http://schemas.openxmlformats.org/spreadsheetml/2006/main" count="88" uniqueCount="57">
  <si>
    <t>A</t>
  </si>
  <si>
    <t>B</t>
  </si>
  <si>
    <t>A#</t>
  </si>
  <si>
    <t>C</t>
  </si>
  <si>
    <t>C#</t>
  </si>
  <si>
    <t>D</t>
  </si>
  <si>
    <t>D#</t>
  </si>
  <si>
    <t>E</t>
  </si>
  <si>
    <t>F</t>
  </si>
  <si>
    <t>F#</t>
  </si>
  <si>
    <t>G</t>
  </si>
  <si>
    <t>G#</t>
  </si>
  <si>
    <t>Scale</t>
  </si>
  <si>
    <t>Index</t>
  </si>
  <si>
    <t>Octave</t>
  </si>
  <si>
    <t>Index (w/ key offset)</t>
  </si>
  <si>
    <t>Frère Jacques (Broder Jakob, Brother John)</t>
  </si>
  <si>
    <t>Key [5..5]</t>
  </si>
  <si>
    <t>Key of:</t>
  </si>
  <si>
    <t>Freq. [Hz]</t>
  </si>
  <si>
    <t>Reference Pitch [Hz]</t>
  </si>
  <si>
    <t>Period [µs]</t>
  </si>
  <si>
    <t>Position</t>
  </si>
  <si>
    <t>Reference Index</t>
  </si>
  <si>
    <t>ONLY THIS RANGE IS USED</t>
  </si>
  <si>
    <t>A4</t>
  </si>
  <si>
    <t>A4 is g-string 2nd fret</t>
  </si>
  <si>
    <t>A4#</t>
  </si>
  <si>
    <t>B4</t>
  </si>
  <si>
    <t>C4</t>
  </si>
  <si>
    <t>C4#</t>
  </si>
  <si>
    <t>D4</t>
  </si>
  <si>
    <t>D4#</t>
  </si>
  <si>
    <t>E4</t>
  </si>
  <si>
    <t>F4</t>
  </si>
  <si>
    <t>F4#</t>
  </si>
  <si>
    <t>G4</t>
  </si>
  <si>
    <t>G4#</t>
  </si>
  <si>
    <t>A5</t>
  </si>
  <si>
    <t>A5#</t>
  </si>
  <si>
    <t>B5</t>
  </si>
  <si>
    <t>B3</t>
  </si>
  <si>
    <t>C3</t>
  </si>
  <si>
    <t>C3#</t>
  </si>
  <si>
    <t>D3</t>
  </si>
  <si>
    <t>D3#</t>
  </si>
  <si>
    <t>E3</t>
  </si>
  <si>
    <t>F3</t>
  </si>
  <si>
    <t>F3#</t>
  </si>
  <si>
    <t>G3</t>
  </si>
  <si>
    <t>G3#</t>
  </si>
  <si>
    <t>Note</t>
  </si>
  <si>
    <t>Index w/ key offset</t>
  </si>
  <si>
    <t>Array index</t>
  </si>
  <si>
    <t>Beat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</si>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</sst>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5" fillId="4" borderId="2" applyNumberFormat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</cellStyleXfs>
  <cellXfs count="51">
    <xf numFmtId="0" fontId="0" fillId="0" borderId="0" xfId="0"/>
    <xf numFmtId="0" fontId="6" fillId="5" borderId="0" xfId="5"/>
    <xf numFmtId="0" fontId="3" fillId="2" borderId="0" xfId="2"/>
    <xf numFmtId="0" fontId="1" fillId="6" borderId="6" xfId="6" applyBorder="1" applyAlignment="1">
      <alignment horizontal="center"/>
    </xf>
    <xf numFmtId="0" fontId="1" fillId="6" borderId="0" xfId="6" applyBorder="1" applyAlignment="1">
      <alignment horizontal="center"/>
    </xf>
    <xf numFmtId="0" fontId="1" fillId="6" borderId="7" xfId="6" applyBorder="1" applyAlignment="1">
      <alignment horizontal="center"/>
    </xf>
    <xf numFmtId="0" fontId="1" fillId="7" borderId="6" xfId="7" applyBorder="1" applyAlignment="1">
      <alignment horizontal="center"/>
    </xf>
    <xf numFmtId="0" fontId="1" fillId="7" borderId="0" xfId="7" applyBorder="1" applyAlignment="1">
      <alignment horizontal="center"/>
    </xf>
    <xf numFmtId="0" fontId="1" fillId="7" borderId="7" xfId="7" applyBorder="1" applyAlignment="1">
      <alignment horizontal="center"/>
    </xf>
    <xf numFmtId="2" fontId="1" fillId="8" borderId="8" xfId="8" applyNumberFormat="1" applyBorder="1" applyAlignment="1">
      <alignment horizontal="center"/>
    </xf>
    <xf numFmtId="2" fontId="1" fillId="8" borderId="9" xfId="8" applyNumberFormat="1" applyBorder="1" applyAlignment="1">
      <alignment horizontal="center"/>
    </xf>
    <xf numFmtId="2" fontId="1" fillId="8" borderId="10" xfId="8" applyNumberFormat="1" applyBorder="1" applyAlignment="1">
      <alignment horizontal="center"/>
    </xf>
    <xf numFmtId="0" fontId="1" fillId="7" borderId="11" xfId="7" applyBorder="1" applyAlignment="1">
      <alignment horizontal="center"/>
    </xf>
    <xf numFmtId="0" fontId="1" fillId="7" borderId="12" xfId="7" applyBorder="1" applyAlignment="1">
      <alignment horizontal="center"/>
    </xf>
    <xf numFmtId="0" fontId="1" fillId="7" borderId="13" xfId="7" applyBorder="1" applyAlignment="1">
      <alignment horizontal="center"/>
    </xf>
    <xf numFmtId="0" fontId="7" fillId="0" borderId="0" xfId="1" applyFont="1"/>
    <xf numFmtId="0" fontId="0" fillId="7" borderId="0" xfId="7" applyFont="1"/>
    <xf numFmtId="0" fontId="0" fillId="7" borderId="0" xfId="7" applyFont="1" applyAlignment="1"/>
    <xf numFmtId="0" fontId="5" fillId="4" borderId="2" xfId="4"/>
    <xf numFmtId="0" fontId="4" fillId="3" borderId="1" xfId="3"/>
    <xf numFmtId="0" fontId="1" fillId="7" borderId="2" xfId="7" applyBorder="1"/>
    <xf numFmtId="1" fontId="1" fillId="8" borderId="8" xfId="8" applyNumberFormat="1" applyBorder="1" applyAlignment="1">
      <alignment horizontal="center"/>
    </xf>
    <xf numFmtId="1" fontId="1" fillId="8" borderId="9" xfId="8" applyNumberFormat="1" applyBorder="1" applyAlignment="1">
      <alignment horizontal="center"/>
    </xf>
    <xf numFmtId="1" fontId="1" fillId="8" borderId="10" xfId="8" applyNumberFormat="1" applyBorder="1" applyAlignment="1">
      <alignment horizontal="center"/>
    </xf>
    <xf numFmtId="1" fontId="0" fillId="0" borderId="0" xfId="0" applyNumberFormat="1"/>
    <xf numFmtId="0" fontId="6" fillId="9" borderId="0" xfId="9"/>
    <xf numFmtId="0" fontId="1" fillId="6" borderId="0" xfId="6"/>
    <xf numFmtId="0" fontId="1" fillId="7" borderId="0" xfId="7"/>
    <xf numFmtId="0" fontId="9" fillId="6" borderId="3" xfId="6" applyFont="1" applyBorder="1" applyAlignment="1">
      <alignment horizontal="center"/>
    </xf>
    <xf numFmtId="0" fontId="9" fillId="6" borderId="4" xfId="6" applyFont="1" applyBorder="1" applyAlignment="1">
      <alignment horizontal="center"/>
    </xf>
    <xf numFmtId="0" fontId="9" fillId="6" borderId="5" xfId="6" applyFont="1" applyBorder="1" applyAlignment="1">
      <alignment horizontal="center"/>
    </xf>
    <xf numFmtId="0" fontId="9" fillId="7" borderId="6" xfId="7" applyFont="1" applyBorder="1" applyAlignment="1">
      <alignment horizontal="center"/>
    </xf>
    <xf numFmtId="0" fontId="9" fillId="7" borderId="0" xfId="7" applyFont="1" applyBorder="1" applyAlignment="1">
      <alignment horizontal="center"/>
    </xf>
    <xf numFmtId="0" fontId="9" fillId="7" borderId="7" xfId="7" applyFont="1" applyBorder="1" applyAlignment="1">
      <alignment horizontal="center"/>
    </xf>
    <xf numFmtId="0" fontId="9" fillId="7" borderId="11" xfId="7" applyFont="1" applyBorder="1" applyAlignment="1">
      <alignment horizontal="center"/>
    </xf>
    <xf numFmtId="0" fontId="9" fillId="7" borderId="12" xfId="7" applyFont="1" applyBorder="1" applyAlignment="1">
      <alignment horizontal="center"/>
    </xf>
    <xf numFmtId="0" fontId="9" fillId="7" borderId="13" xfId="7" applyFont="1" applyBorder="1" applyAlignment="1">
      <alignment horizontal="center"/>
    </xf>
    <xf numFmtId="1" fontId="9" fillId="8" borderId="8" xfId="8" applyNumberFormat="1" applyFont="1" applyBorder="1" applyAlignment="1">
      <alignment horizontal="center"/>
    </xf>
    <xf numFmtId="1" fontId="9" fillId="8" borderId="9" xfId="8" applyNumberFormat="1" applyFont="1" applyBorder="1" applyAlignment="1">
      <alignment horizontal="center"/>
    </xf>
    <xf numFmtId="1" fontId="9" fillId="8" borderId="10" xfId="8" applyNumberFormat="1" applyFont="1" applyBorder="1" applyAlignment="1">
      <alignment horizontal="center"/>
    </xf>
    <xf numFmtId="1" fontId="1" fillId="7" borderId="11" xfId="7" applyNumberFormat="1" applyBorder="1"/>
    <xf numFmtId="1" fontId="1" fillId="7" borderId="12" xfId="7" applyNumberFormat="1" applyBorder="1"/>
    <xf numFmtId="1" fontId="9" fillId="7" borderId="11" xfId="7" applyNumberFormat="1" applyFont="1" applyBorder="1"/>
    <xf numFmtId="1" fontId="9" fillId="7" borderId="12" xfId="7" applyNumberFormat="1" applyFont="1" applyBorder="1"/>
    <xf numFmtId="1" fontId="9" fillId="7" borderId="13" xfId="7" applyNumberFormat="1" applyFont="1" applyBorder="1"/>
    <xf numFmtId="1" fontId="1" fillId="7" borderId="13" xfId="7" applyNumberFormat="1" applyBorder="1"/>
    <xf numFmtId="0" fontId="3" fillId="2" borderId="3" xfId="2" applyBorder="1" applyAlignment="1">
      <alignment horizontal="center"/>
    </xf>
    <xf numFmtId="0" fontId="3" fillId="2" borderId="4" xfId="2" applyBorder="1" applyAlignment="1">
      <alignment horizontal="center"/>
    </xf>
    <xf numFmtId="0" fontId="3" fillId="2" borderId="5" xfId="2" applyBorder="1" applyAlignment="1">
      <alignment horizontal="center"/>
    </xf>
    <xf numFmtId="0" fontId="8" fillId="9" borderId="4" xfId="9" applyFont="1" applyBorder="1" applyAlignment="1">
      <alignment horizontal="center"/>
    </xf>
    <xf numFmtId="0" fontId="6" fillId="5" borderId="0" xfId="5" applyBorder="1"/>
  </cellXfs>
  <cellStyles count="10">
    <cellStyle name="20% - Accent6" xfId="6" builtinId="50"/>
    <cellStyle name="40% - Accent6" xfId="7" builtinId="51"/>
    <cellStyle name="60% - Accent6" xfId="8" builtinId="52"/>
    <cellStyle name="Accent3" xfId="9" builtinId="37"/>
    <cellStyle name="Accent6" xfId="5" builtinId="49"/>
    <cellStyle name="Input" xfId="3" builtinId="20"/>
    <cellStyle name="Neutral" xfId="2" builtinId="28"/>
    <cellStyle name="Normal" xfId="0" builtinId="0"/>
    <cellStyle name="Output" xfId="4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3"/>
  <sheetViews>
    <sheetView tabSelected="1" zoomScale="70" zoomScaleNormal="70" workbookViewId="0">
      <selection activeCell="I24" sqref="I24"/>
    </sheetView>
  </sheetViews>
  <sheetFormatPr defaultRowHeight="15" x14ac:dyDescent="0.25"/>
  <cols>
    <col min="1" max="1" width="19.5703125" customWidth="1"/>
    <col min="9" max="9" width="11.5703125" bestFit="1" customWidth="1"/>
    <col min="38" max="49" width="0" hidden="1" customWidth="1"/>
  </cols>
  <sheetData>
    <row r="1" spans="1:50" ht="23.25" x14ac:dyDescent="0.35">
      <c r="A1" s="15" t="s">
        <v>16</v>
      </c>
    </row>
    <row r="3" spans="1:50" x14ac:dyDescent="0.25">
      <c r="B3" s="17" t="s">
        <v>20</v>
      </c>
      <c r="C3" s="17"/>
      <c r="D3" s="17"/>
      <c r="F3" s="16" t="s">
        <v>17</v>
      </c>
      <c r="H3" s="20" t="s">
        <v>18</v>
      </c>
      <c r="J3" t="s">
        <v>26</v>
      </c>
    </row>
    <row r="4" spans="1:50" x14ac:dyDescent="0.25">
      <c r="B4" s="19">
        <v>440</v>
      </c>
      <c r="F4" s="19">
        <v>0</v>
      </c>
      <c r="H4" s="18" t="str">
        <f ca="1">OFFSET(N7,0,F4)</f>
        <v>A4</v>
      </c>
    </row>
    <row r="5" spans="1:50" x14ac:dyDescent="0.25"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50" x14ac:dyDescent="0.25">
      <c r="A6" s="2" t="s">
        <v>14</v>
      </c>
      <c r="B6" s="46">
        <v>-1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  <c r="N6" s="46">
        <v>0</v>
      </c>
      <c r="O6" s="47"/>
      <c r="P6" s="47"/>
      <c r="Q6" s="47"/>
      <c r="R6" s="47"/>
      <c r="S6" s="47"/>
      <c r="T6" s="47"/>
      <c r="U6" s="47"/>
      <c r="V6" s="47"/>
      <c r="W6" s="47"/>
      <c r="X6" s="47"/>
      <c r="Y6" s="48"/>
      <c r="Z6" s="46">
        <v>1</v>
      </c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8"/>
    </row>
    <row r="7" spans="1:50" x14ac:dyDescent="0.25">
      <c r="A7" s="1" t="s">
        <v>12</v>
      </c>
      <c r="B7" s="3" t="s">
        <v>0</v>
      </c>
      <c r="C7" s="4" t="s">
        <v>2</v>
      </c>
      <c r="D7" s="28" t="s">
        <v>41</v>
      </c>
      <c r="E7" s="29" t="s">
        <v>42</v>
      </c>
      <c r="F7" s="29" t="s">
        <v>43</v>
      </c>
      <c r="G7" s="29" t="s">
        <v>44</v>
      </c>
      <c r="H7" s="29" t="s">
        <v>45</v>
      </c>
      <c r="I7" s="29" t="s">
        <v>46</v>
      </c>
      <c r="J7" s="29" t="s">
        <v>47</v>
      </c>
      <c r="K7" s="29" t="s">
        <v>48</v>
      </c>
      <c r="L7" s="29" t="s">
        <v>49</v>
      </c>
      <c r="M7" s="30" t="s">
        <v>50</v>
      </c>
      <c r="N7" s="28" t="s">
        <v>25</v>
      </c>
      <c r="O7" s="29" t="s">
        <v>27</v>
      </c>
      <c r="P7" s="29" t="s">
        <v>28</v>
      </c>
      <c r="Q7" s="29" t="s">
        <v>29</v>
      </c>
      <c r="R7" s="29" t="s">
        <v>30</v>
      </c>
      <c r="S7" s="29" t="s">
        <v>31</v>
      </c>
      <c r="T7" s="29" t="s">
        <v>32</v>
      </c>
      <c r="U7" s="29" t="s">
        <v>33</v>
      </c>
      <c r="V7" s="29" t="s">
        <v>34</v>
      </c>
      <c r="W7" s="29" t="s">
        <v>35</v>
      </c>
      <c r="X7" s="29" t="s">
        <v>36</v>
      </c>
      <c r="Y7" s="30" t="s">
        <v>37</v>
      </c>
      <c r="Z7" s="28" t="s">
        <v>38</v>
      </c>
      <c r="AA7" s="29" t="s">
        <v>39</v>
      </c>
      <c r="AB7" s="30" t="s">
        <v>40</v>
      </c>
      <c r="AC7" s="4" t="s">
        <v>3</v>
      </c>
      <c r="AD7" s="4" t="s">
        <v>4</v>
      </c>
      <c r="AE7" s="4" t="s">
        <v>5</v>
      </c>
      <c r="AF7" s="4" t="s">
        <v>6</v>
      </c>
      <c r="AG7" s="4" t="s">
        <v>7</v>
      </c>
      <c r="AH7" s="4" t="s">
        <v>8</v>
      </c>
      <c r="AI7" s="4" t="s">
        <v>9</v>
      </c>
      <c r="AJ7" s="4" t="s">
        <v>10</v>
      </c>
      <c r="AK7" s="5" t="s">
        <v>11</v>
      </c>
    </row>
    <row r="8" spans="1:50" hidden="1" x14ac:dyDescent="0.25">
      <c r="A8" s="1" t="s">
        <v>13</v>
      </c>
      <c r="B8" s="6">
        <f>-12</f>
        <v>-12</v>
      </c>
      <c r="C8" s="7">
        <v>-11</v>
      </c>
      <c r="D8" s="31">
        <v>-10</v>
      </c>
      <c r="E8" s="32">
        <v>-9</v>
      </c>
      <c r="F8" s="32">
        <v>-8</v>
      </c>
      <c r="G8" s="32">
        <v>-7</v>
      </c>
      <c r="H8" s="32">
        <v>-6</v>
      </c>
      <c r="I8" s="32">
        <v>-5</v>
      </c>
      <c r="J8" s="32">
        <v>-4</v>
      </c>
      <c r="K8" s="32">
        <v>-3</v>
      </c>
      <c r="L8" s="32">
        <v>-2</v>
      </c>
      <c r="M8" s="33">
        <v>-1</v>
      </c>
      <c r="N8" s="31">
        <v>0</v>
      </c>
      <c r="O8" s="32">
        <v>1</v>
      </c>
      <c r="P8" s="32">
        <v>2</v>
      </c>
      <c r="Q8" s="32">
        <v>3</v>
      </c>
      <c r="R8" s="32">
        <v>4</v>
      </c>
      <c r="S8" s="32">
        <v>5</v>
      </c>
      <c r="T8" s="32">
        <v>6</v>
      </c>
      <c r="U8" s="32">
        <v>7</v>
      </c>
      <c r="V8" s="32">
        <v>8</v>
      </c>
      <c r="W8" s="32">
        <v>9</v>
      </c>
      <c r="X8" s="32">
        <v>10</v>
      </c>
      <c r="Y8" s="33">
        <v>11</v>
      </c>
      <c r="Z8" s="31">
        <v>12</v>
      </c>
      <c r="AA8" s="32">
        <v>13</v>
      </c>
      <c r="AB8" s="33">
        <v>14</v>
      </c>
      <c r="AC8" s="7">
        <v>15</v>
      </c>
      <c r="AD8" s="7">
        <v>16</v>
      </c>
      <c r="AE8" s="7">
        <v>17</v>
      </c>
      <c r="AF8" s="7">
        <v>18</v>
      </c>
      <c r="AG8" s="7">
        <v>19</v>
      </c>
      <c r="AH8" s="7">
        <v>20</v>
      </c>
      <c r="AI8" s="7">
        <v>21</v>
      </c>
      <c r="AJ8" s="7">
        <v>22</v>
      </c>
      <c r="AK8" s="8">
        <v>23</v>
      </c>
    </row>
    <row r="9" spans="1:50" x14ac:dyDescent="0.25">
      <c r="A9" s="1" t="s">
        <v>15</v>
      </c>
      <c r="B9" s="12">
        <f t="shared" ref="B9:AK9" si="0">B8-$F$4</f>
        <v>-12</v>
      </c>
      <c r="C9" s="13">
        <f t="shared" si="0"/>
        <v>-11</v>
      </c>
      <c r="D9" s="34">
        <f t="shared" si="0"/>
        <v>-10</v>
      </c>
      <c r="E9" s="35">
        <f t="shared" si="0"/>
        <v>-9</v>
      </c>
      <c r="F9" s="35">
        <f t="shared" si="0"/>
        <v>-8</v>
      </c>
      <c r="G9" s="35">
        <f t="shared" si="0"/>
        <v>-7</v>
      </c>
      <c r="H9" s="35">
        <f t="shared" si="0"/>
        <v>-6</v>
      </c>
      <c r="I9" s="35">
        <f t="shared" si="0"/>
        <v>-5</v>
      </c>
      <c r="J9" s="35">
        <f t="shared" si="0"/>
        <v>-4</v>
      </c>
      <c r="K9" s="35">
        <f t="shared" si="0"/>
        <v>-3</v>
      </c>
      <c r="L9" s="35">
        <f t="shared" si="0"/>
        <v>-2</v>
      </c>
      <c r="M9" s="35">
        <f t="shared" si="0"/>
        <v>-1</v>
      </c>
      <c r="N9" s="35">
        <f t="shared" si="0"/>
        <v>0</v>
      </c>
      <c r="O9" s="35">
        <f t="shared" si="0"/>
        <v>1</v>
      </c>
      <c r="P9" s="35">
        <f t="shared" si="0"/>
        <v>2</v>
      </c>
      <c r="Q9" s="35">
        <f t="shared" si="0"/>
        <v>3</v>
      </c>
      <c r="R9" s="35">
        <f t="shared" si="0"/>
        <v>4</v>
      </c>
      <c r="S9" s="35">
        <f t="shared" si="0"/>
        <v>5</v>
      </c>
      <c r="T9" s="35">
        <f t="shared" si="0"/>
        <v>6</v>
      </c>
      <c r="U9" s="35">
        <f t="shared" si="0"/>
        <v>7</v>
      </c>
      <c r="V9" s="35">
        <f t="shared" si="0"/>
        <v>8</v>
      </c>
      <c r="W9" s="35">
        <f t="shared" si="0"/>
        <v>9</v>
      </c>
      <c r="X9" s="35">
        <f t="shared" si="0"/>
        <v>10</v>
      </c>
      <c r="Y9" s="35">
        <f t="shared" si="0"/>
        <v>11</v>
      </c>
      <c r="Z9" s="35">
        <f t="shared" si="0"/>
        <v>12</v>
      </c>
      <c r="AA9" s="35">
        <f t="shared" si="0"/>
        <v>13</v>
      </c>
      <c r="AB9" s="36">
        <f t="shared" si="0"/>
        <v>14</v>
      </c>
      <c r="AC9" s="13">
        <f t="shared" si="0"/>
        <v>15</v>
      </c>
      <c r="AD9" s="13">
        <f t="shared" si="0"/>
        <v>16</v>
      </c>
      <c r="AE9" s="13">
        <f t="shared" si="0"/>
        <v>17</v>
      </c>
      <c r="AF9" s="13">
        <f t="shared" si="0"/>
        <v>18</v>
      </c>
      <c r="AG9" s="13">
        <f t="shared" si="0"/>
        <v>19</v>
      </c>
      <c r="AH9" s="13">
        <f t="shared" si="0"/>
        <v>20</v>
      </c>
      <c r="AI9" s="13">
        <f t="shared" si="0"/>
        <v>21</v>
      </c>
      <c r="AJ9" s="13">
        <f t="shared" si="0"/>
        <v>22</v>
      </c>
      <c r="AK9" s="14">
        <f t="shared" si="0"/>
        <v>23</v>
      </c>
    </row>
    <row r="10" spans="1:50" x14ac:dyDescent="0.25">
      <c r="A10" s="1" t="s">
        <v>19</v>
      </c>
      <c r="B10" s="21">
        <f t="shared" ref="B10:AK10" si="1">$B$4*2^((B8)/12)</f>
        <v>220</v>
      </c>
      <c r="C10" s="22">
        <f t="shared" si="1"/>
        <v>233.08188075904496</v>
      </c>
      <c r="D10" s="37">
        <f t="shared" si="1"/>
        <v>246.94165062806206</v>
      </c>
      <c r="E10" s="38">
        <f t="shared" si="1"/>
        <v>261.62556530059862</v>
      </c>
      <c r="F10" s="38">
        <f t="shared" si="1"/>
        <v>277.18263097687208</v>
      </c>
      <c r="G10" s="38">
        <f t="shared" si="1"/>
        <v>293.66476791740757</v>
      </c>
      <c r="H10" s="38">
        <f t="shared" si="1"/>
        <v>311.12698372208087</v>
      </c>
      <c r="I10" s="38">
        <f t="shared" si="1"/>
        <v>329.62755691286992</v>
      </c>
      <c r="J10" s="38">
        <f t="shared" si="1"/>
        <v>349.22823143300388</v>
      </c>
      <c r="K10" s="38">
        <f t="shared" si="1"/>
        <v>369.99442271163446</v>
      </c>
      <c r="L10" s="38">
        <f t="shared" si="1"/>
        <v>391.99543598174927</v>
      </c>
      <c r="M10" s="39">
        <f t="shared" si="1"/>
        <v>415.30469757994513</v>
      </c>
      <c r="N10" s="37">
        <f t="shared" si="1"/>
        <v>440</v>
      </c>
      <c r="O10" s="38">
        <f t="shared" si="1"/>
        <v>466.16376151808993</v>
      </c>
      <c r="P10" s="38">
        <f t="shared" si="1"/>
        <v>493.88330125612413</v>
      </c>
      <c r="Q10" s="38">
        <f t="shared" si="1"/>
        <v>523.25113060119725</v>
      </c>
      <c r="R10" s="38">
        <f t="shared" si="1"/>
        <v>554.36526195374415</v>
      </c>
      <c r="S10" s="38">
        <f t="shared" si="1"/>
        <v>587.32953583481515</v>
      </c>
      <c r="T10" s="38">
        <f t="shared" si="1"/>
        <v>622.25396744416184</v>
      </c>
      <c r="U10" s="38">
        <f t="shared" si="1"/>
        <v>659.25511382573984</v>
      </c>
      <c r="V10" s="38">
        <f t="shared" si="1"/>
        <v>698.45646286600777</v>
      </c>
      <c r="W10" s="38">
        <f t="shared" si="1"/>
        <v>739.9888454232688</v>
      </c>
      <c r="X10" s="38">
        <f t="shared" si="1"/>
        <v>783.99087196349853</v>
      </c>
      <c r="Y10" s="39">
        <f t="shared" si="1"/>
        <v>830.60939515989025</v>
      </c>
      <c r="Z10" s="37">
        <f t="shared" si="1"/>
        <v>880</v>
      </c>
      <c r="AA10" s="38">
        <f t="shared" si="1"/>
        <v>932.32752303617963</v>
      </c>
      <c r="AB10" s="39">
        <f t="shared" si="1"/>
        <v>987.76660251224826</v>
      </c>
      <c r="AC10" s="22">
        <f t="shared" si="1"/>
        <v>1046.5022612023945</v>
      </c>
      <c r="AD10" s="22">
        <f t="shared" si="1"/>
        <v>1108.7305239074883</v>
      </c>
      <c r="AE10" s="22">
        <f t="shared" si="1"/>
        <v>1174.6590716696303</v>
      </c>
      <c r="AF10" s="22">
        <f t="shared" si="1"/>
        <v>1244.5079348883235</v>
      </c>
      <c r="AG10" s="22">
        <f t="shared" si="1"/>
        <v>1318.5102276514795</v>
      </c>
      <c r="AH10" s="22">
        <f t="shared" si="1"/>
        <v>1396.9129257320155</v>
      </c>
      <c r="AI10" s="22">
        <f t="shared" si="1"/>
        <v>1479.9776908465376</v>
      </c>
      <c r="AJ10" s="22">
        <f t="shared" si="1"/>
        <v>1567.9817439269968</v>
      </c>
      <c r="AK10" s="23">
        <f t="shared" si="1"/>
        <v>1661.2187903197805</v>
      </c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</row>
    <row r="11" spans="1:50" x14ac:dyDescent="0.25">
      <c r="A11" s="1" t="s">
        <v>21</v>
      </c>
      <c r="B11" s="40">
        <f>(1/(2*B10))*10^6</f>
        <v>2272.7272727272725</v>
      </c>
      <c r="C11" s="41">
        <f t="shared" ref="C11:AK11" si="2">(1/(2*C10))*10^6</f>
        <v>2145.1688924583941</v>
      </c>
      <c r="D11" s="42">
        <f t="shared" si="2"/>
        <v>2024.7698139553163</v>
      </c>
      <c r="E11" s="43">
        <f t="shared" si="2"/>
        <v>1911.128216485715</v>
      </c>
      <c r="F11" s="43">
        <f t="shared" si="2"/>
        <v>1803.864831782045</v>
      </c>
      <c r="G11" s="43">
        <f t="shared" si="2"/>
        <v>1702.6216782689562</v>
      </c>
      <c r="H11" s="43">
        <f t="shared" si="2"/>
        <v>1607.0608663330629</v>
      </c>
      <c r="I11" s="43">
        <f t="shared" si="2"/>
        <v>1516.8634706477665</v>
      </c>
      <c r="J11" s="43">
        <f t="shared" si="2"/>
        <v>1431.7284657896287</v>
      </c>
      <c r="K11" s="43">
        <f t="shared" si="2"/>
        <v>1351.371721594001</v>
      </c>
      <c r="L11" s="43">
        <f t="shared" si="2"/>
        <v>1275.5250548970148</v>
      </c>
      <c r="M11" s="43">
        <f t="shared" si="2"/>
        <v>1203.9353344991991</v>
      </c>
      <c r="N11" s="43">
        <f t="shared" si="2"/>
        <v>1136.3636363636363</v>
      </c>
      <c r="O11" s="43">
        <f t="shared" si="2"/>
        <v>1072.5844462291971</v>
      </c>
      <c r="P11" s="43">
        <f t="shared" si="2"/>
        <v>1012.3849069776581</v>
      </c>
      <c r="Q11" s="43">
        <f t="shared" si="2"/>
        <v>955.56410824285751</v>
      </c>
      <c r="R11" s="43">
        <f t="shared" si="2"/>
        <v>901.93241589102252</v>
      </c>
      <c r="S11" s="43">
        <f t="shared" si="2"/>
        <v>851.3108391344781</v>
      </c>
      <c r="T11" s="43">
        <f t="shared" si="2"/>
        <v>803.53043316653134</v>
      </c>
      <c r="U11" s="43">
        <f t="shared" si="2"/>
        <v>758.43173532388323</v>
      </c>
      <c r="V11" s="43">
        <f t="shared" si="2"/>
        <v>715.86423289481434</v>
      </c>
      <c r="W11" s="43">
        <f t="shared" si="2"/>
        <v>675.6858607970006</v>
      </c>
      <c r="X11" s="43">
        <f t="shared" si="2"/>
        <v>637.7625274485074</v>
      </c>
      <c r="Y11" s="43">
        <f t="shared" si="2"/>
        <v>601.96766724959957</v>
      </c>
      <c r="Z11" s="43">
        <f t="shared" si="2"/>
        <v>568.18181818181813</v>
      </c>
      <c r="AA11" s="43">
        <f t="shared" si="2"/>
        <v>536.29222311459864</v>
      </c>
      <c r="AB11" s="44">
        <f t="shared" si="2"/>
        <v>506.19245348882907</v>
      </c>
      <c r="AC11" s="41">
        <f t="shared" si="2"/>
        <v>477.78205412142876</v>
      </c>
      <c r="AD11" s="41">
        <f t="shared" si="2"/>
        <v>450.96620794551126</v>
      </c>
      <c r="AE11" s="41">
        <f t="shared" si="2"/>
        <v>425.65541956723905</v>
      </c>
      <c r="AF11" s="41">
        <f t="shared" si="2"/>
        <v>401.76521658326573</v>
      </c>
      <c r="AG11" s="41">
        <f t="shared" si="2"/>
        <v>379.21586766194167</v>
      </c>
      <c r="AH11" s="41">
        <f t="shared" si="2"/>
        <v>357.93211644740717</v>
      </c>
      <c r="AI11" s="41">
        <f t="shared" si="2"/>
        <v>337.8429303985003</v>
      </c>
      <c r="AJ11" s="41">
        <f t="shared" si="2"/>
        <v>318.88126372425376</v>
      </c>
      <c r="AK11" s="45">
        <f t="shared" si="2"/>
        <v>300.98383362479979</v>
      </c>
    </row>
    <row r="12" spans="1:50" x14ac:dyDescent="0.25">
      <c r="D12" s="49" t="s">
        <v>24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8" spans="1:49" x14ac:dyDescent="0.25">
      <c r="A18" s="1" t="s">
        <v>22</v>
      </c>
      <c r="B18" s="26">
        <v>1</v>
      </c>
      <c r="C18" s="26">
        <v>2</v>
      </c>
      <c r="D18" s="26">
        <v>3</v>
      </c>
      <c r="E18" s="26">
        <v>4</v>
      </c>
      <c r="F18" s="26">
        <v>5</v>
      </c>
      <c r="G18" s="26">
        <v>6</v>
      </c>
      <c r="H18" s="26">
        <v>7</v>
      </c>
      <c r="I18" s="26">
        <v>8</v>
      </c>
      <c r="J18" s="26">
        <v>9</v>
      </c>
      <c r="K18" s="26">
        <v>10</v>
      </c>
      <c r="L18" s="26">
        <v>11</v>
      </c>
      <c r="M18" s="26">
        <v>12</v>
      </c>
      <c r="N18" s="26">
        <v>13</v>
      </c>
      <c r="O18" s="26">
        <v>14</v>
      </c>
      <c r="P18" s="26">
        <v>15</v>
      </c>
      <c r="Q18" s="26">
        <v>16</v>
      </c>
      <c r="R18" s="26">
        <v>17</v>
      </c>
      <c r="S18" s="26">
        <v>18</v>
      </c>
      <c r="T18" s="26">
        <v>19</v>
      </c>
      <c r="U18" s="26">
        <v>20</v>
      </c>
      <c r="V18" s="26">
        <v>21</v>
      </c>
      <c r="W18" s="26">
        <v>22</v>
      </c>
      <c r="X18" s="26">
        <v>23</v>
      </c>
      <c r="Y18" s="26">
        <v>24</v>
      </c>
      <c r="Z18" s="26">
        <v>25</v>
      </c>
      <c r="AA18" s="26">
        <v>26</v>
      </c>
      <c r="AB18" s="26">
        <v>27</v>
      </c>
      <c r="AC18" s="26">
        <v>28</v>
      </c>
      <c r="AD18" s="26">
        <v>29</v>
      </c>
      <c r="AE18" s="26">
        <v>30</v>
      </c>
      <c r="AF18" s="26">
        <v>31</v>
      </c>
      <c r="AG18" s="26">
        <v>32</v>
      </c>
    </row>
    <row r="19" spans="1:49" x14ac:dyDescent="0.25">
      <c r="A19" s="1" t="s">
        <v>13</v>
      </c>
      <c r="B19" s="27">
        <f>B20+10+$F$4</f>
        <v>10</v>
      </c>
      <c r="C19" s="27">
        <f t="shared" ref="C19:AG19" si="3">C20+10+$F$4</f>
        <v>12</v>
      </c>
      <c r="D19" s="27">
        <f t="shared" si="3"/>
        <v>14</v>
      </c>
      <c r="E19" s="27">
        <f t="shared" si="3"/>
        <v>10</v>
      </c>
      <c r="F19" s="27">
        <f t="shared" si="3"/>
        <v>10</v>
      </c>
      <c r="G19" s="27">
        <f t="shared" si="3"/>
        <v>12</v>
      </c>
      <c r="H19" s="27">
        <f t="shared" si="3"/>
        <v>14</v>
      </c>
      <c r="I19" s="27">
        <f t="shared" si="3"/>
        <v>10</v>
      </c>
      <c r="J19" s="27">
        <f t="shared" si="3"/>
        <v>14</v>
      </c>
      <c r="K19" s="27">
        <f t="shared" si="3"/>
        <v>15</v>
      </c>
      <c r="L19" s="27">
        <f t="shared" si="3"/>
        <v>17</v>
      </c>
      <c r="M19" s="27">
        <f t="shared" si="3"/>
        <v>14</v>
      </c>
      <c r="N19" s="27">
        <f t="shared" si="3"/>
        <v>15</v>
      </c>
      <c r="O19" s="27">
        <f t="shared" si="3"/>
        <v>17</v>
      </c>
      <c r="P19" s="27">
        <f t="shared" si="3"/>
        <v>17</v>
      </c>
      <c r="Q19" s="27">
        <f t="shared" si="3"/>
        <v>19</v>
      </c>
      <c r="R19" s="27">
        <f t="shared" si="3"/>
        <v>17</v>
      </c>
      <c r="S19" s="27">
        <f t="shared" si="3"/>
        <v>15</v>
      </c>
      <c r="T19" s="27">
        <f t="shared" si="3"/>
        <v>14</v>
      </c>
      <c r="U19" s="27">
        <f t="shared" si="3"/>
        <v>10</v>
      </c>
      <c r="V19" s="27">
        <f t="shared" si="3"/>
        <v>17</v>
      </c>
      <c r="W19" s="27">
        <f t="shared" si="3"/>
        <v>19</v>
      </c>
      <c r="X19" s="27">
        <f t="shared" si="3"/>
        <v>17</v>
      </c>
      <c r="Y19" s="27">
        <f t="shared" si="3"/>
        <v>15</v>
      </c>
      <c r="Z19" s="27">
        <f t="shared" si="3"/>
        <v>14</v>
      </c>
      <c r="AA19" s="27">
        <f t="shared" si="3"/>
        <v>10</v>
      </c>
      <c r="AB19" s="27">
        <f t="shared" si="3"/>
        <v>10</v>
      </c>
      <c r="AC19" s="27">
        <f t="shared" si="3"/>
        <v>5</v>
      </c>
      <c r="AD19" s="27">
        <f t="shared" si="3"/>
        <v>10</v>
      </c>
      <c r="AE19" s="27">
        <f t="shared" si="3"/>
        <v>10</v>
      </c>
      <c r="AF19" s="27">
        <f t="shared" si="3"/>
        <v>5</v>
      </c>
      <c r="AG19" s="27">
        <f t="shared" si="3"/>
        <v>10</v>
      </c>
    </row>
    <row r="20" spans="1:49" x14ac:dyDescent="0.25">
      <c r="A20" s="1" t="s">
        <v>23</v>
      </c>
      <c r="B20" s="19">
        <v>0</v>
      </c>
      <c r="C20" s="19">
        <v>2</v>
      </c>
      <c r="D20" s="19">
        <v>4</v>
      </c>
      <c r="E20" s="19">
        <v>0</v>
      </c>
      <c r="F20" s="19">
        <v>0</v>
      </c>
      <c r="G20" s="19">
        <v>2</v>
      </c>
      <c r="H20" s="19">
        <v>4</v>
      </c>
      <c r="I20" s="19">
        <v>0</v>
      </c>
      <c r="J20" s="19">
        <v>4</v>
      </c>
      <c r="K20" s="19">
        <v>5</v>
      </c>
      <c r="L20" s="19">
        <v>7</v>
      </c>
      <c r="M20" s="19">
        <v>4</v>
      </c>
      <c r="N20" s="19">
        <v>5</v>
      </c>
      <c r="O20" s="19">
        <v>7</v>
      </c>
      <c r="P20" s="19">
        <v>7</v>
      </c>
      <c r="Q20" s="19">
        <v>9</v>
      </c>
      <c r="R20" s="19">
        <v>7</v>
      </c>
      <c r="S20" s="19">
        <v>5</v>
      </c>
      <c r="T20" s="19">
        <v>4</v>
      </c>
      <c r="U20" s="19">
        <v>0</v>
      </c>
      <c r="V20" s="19">
        <v>7</v>
      </c>
      <c r="W20" s="19">
        <v>9</v>
      </c>
      <c r="X20" s="19">
        <v>7</v>
      </c>
      <c r="Y20" s="19">
        <v>5</v>
      </c>
      <c r="Z20" s="19">
        <v>4</v>
      </c>
      <c r="AA20" s="19">
        <v>0</v>
      </c>
      <c r="AB20" s="19">
        <v>0</v>
      </c>
      <c r="AC20" s="19">
        <v>-5</v>
      </c>
      <c r="AD20" s="19">
        <v>0</v>
      </c>
      <c r="AE20" s="19">
        <v>0</v>
      </c>
      <c r="AF20" s="19">
        <v>-5</v>
      </c>
      <c r="AG20" s="19">
        <v>0</v>
      </c>
    </row>
    <row r="22" spans="1:49" x14ac:dyDescent="0.25">
      <c r="A22" s="50" t="s">
        <v>51</v>
      </c>
      <c r="B22" t="s">
        <v>33</v>
      </c>
      <c r="C22" t="s">
        <v>46</v>
      </c>
      <c r="D22" t="s">
        <v>49</v>
      </c>
      <c r="E22" t="s">
        <v>28</v>
      </c>
      <c r="F22" t="s">
        <v>33</v>
      </c>
      <c r="G22" t="s">
        <v>35</v>
      </c>
      <c r="H22" t="s">
        <v>36</v>
      </c>
      <c r="I22" t="s">
        <v>31</v>
      </c>
      <c r="J22" t="s">
        <v>44</v>
      </c>
      <c r="K22" t="s">
        <v>48</v>
      </c>
      <c r="L22" t="s">
        <v>25</v>
      </c>
      <c r="M22" t="s">
        <v>31</v>
      </c>
      <c r="N22" t="s">
        <v>33</v>
      </c>
      <c r="O22" t="s">
        <v>35</v>
      </c>
    </row>
    <row r="23" spans="1:49" x14ac:dyDescent="0.25">
      <c r="A23" s="50" t="s">
        <v>52</v>
      </c>
      <c r="B23">
        <f>HLOOKUP(B22,$D$7:$AB$9,2,FALSE)</f>
        <v>7</v>
      </c>
      <c r="C23">
        <f t="shared" ref="C23:O23" si="4">HLOOKUP(C22,$D$7:$AB$9,2,FALSE)</f>
        <v>-5</v>
      </c>
      <c r="D23">
        <f t="shared" si="4"/>
        <v>-2</v>
      </c>
      <c r="E23">
        <f t="shared" si="4"/>
        <v>2</v>
      </c>
      <c r="F23">
        <f t="shared" si="4"/>
        <v>7</v>
      </c>
      <c r="G23">
        <f t="shared" si="4"/>
        <v>9</v>
      </c>
      <c r="H23">
        <f t="shared" si="4"/>
        <v>10</v>
      </c>
      <c r="I23">
        <f t="shared" si="4"/>
        <v>5</v>
      </c>
      <c r="J23">
        <f t="shared" si="4"/>
        <v>-7</v>
      </c>
      <c r="K23">
        <f t="shared" si="4"/>
        <v>-3</v>
      </c>
      <c r="L23">
        <f t="shared" si="4"/>
        <v>0</v>
      </c>
      <c r="M23">
        <f t="shared" si="4"/>
        <v>5</v>
      </c>
      <c r="N23">
        <f t="shared" si="4"/>
        <v>7</v>
      </c>
      <c r="O23">
        <f t="shared" si="4"/>
        <v>9</v>
      </c>
    </row>
    <row r="24" spans="1:49" x14ac:dyDescent="0.25">
      <c r="A24" s="50" t="s">
        <v>53</v>
      </c>
      <c r="B24">
        <f>B23+10+$F$4</f>
        <v>17</v>
      </c>
      <c r="C24">
        <f t="shared" ref="C24:H24" si="5">C23+10+$F$4</f>
        <v>5</v>
      </c>
      <c r="D24">
        <f t="shared" si="5"/>
        <v>8</v>
      </c>
      <c r="E24">
        <f t="shared" si="5"/>
        <v>12</v>
      </c>
      <c r="F24">
        <f t="shared" si="5"/>
        <v>17</v>
      </c>
      <c r="G24">
        <f t="shared" si="5"/>
        <v>19</v>
      </c>
      <c r="H24">
        <f t="shared" si="5"/>
        <v>20</v>
      </c>
      <c r="I24">
        <f t="shared" ref="I24" si="6">I23+10+$F$4</f>
        <v>15</v>
      </c>
      <c r="J24">
        <f t="shared" ref="J24" si="7">J23+10+$F$4</f>
        <v>3</v>
      </c>
      <c r="K24">
        <f t="shared" ref="K24" si="8">K23+10+$F$4</f>
        <v>7</v>
      </c>
      <c r="L24">
        <f t="shared" ref="L24" si="9">L23+10+$F$4</f>
        <v>10</v>
      </c>
      <c r="M24">
        <f t="shared" ref="M24" si="10">M23+10+$F$4</f>
        <v>15</v>
      </c>
      <c r="N24">
        <f t="shared" ref="N24" si="11">N23+10+$F$4</f>
        <v>17</v>
      </c>
      <c r="O24">
        <f t="shared" ref="O24" si="12">O23+10+$F$4</f>
        <v>19</v>
      </c>
    </row>
    <row r="25" spans="1:49" x14ac:dyDescent="0.25">
      <c r="A25" s="50" t="s">
        <v>54</v>
      </c>
      <c r="B25" t="s">
        <v>55</v>
      </c>
      <c r="C25" t="s">
        <v>55</v>
      </c>
      <c r="D25" t="s">
        <v>55</v>
      </c>
      <c r="E25" t="s">
        <v>55</v>
      </c>
      <c r="F25" t="s">
        <v>55</v>
      </c>
      <c r="G25" t="s">
        <v>55</v>
      </c>
      <c r="H25" t="s">
        <v>56</v>
      </c>
    </row>
    <row r="29" spans="1:49" x14ac:dyDescent="0.25">
      <c r="AL29" s="46">
        <v>2</v>
      </c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8"/>
    </row>
    <row r="30" spans="1:49" x14ac:dyDescent="0.25">
      <c r="AL30" s="3" t="s">
        <v>0</v>
      </c>
      <c r="AM30" s="4" t="s">
        <v>2</v>
      </c>
      <c r="AN30" s="4" t="s">
        <v>1</v>
      </c>
      <c r="AO30" s="4" t="s">
        <v>3</v>
      </c>
      <c r="AP30" s="4" t="s">
        <v>4</v>
      </c>
      <c r="AQ30" s="4" t="s">
        <v>5</v>
      </c>
      <c r="AR30" s="4" t="s">
        <v>6</v>
      </c>
      <c r="AS30" s="4" t="s">
        <v>7</v>
      </c>
      <c r="AT30" s="4" t="s">
        <v>8</v>
      </c>
      <c r="AU30" s="4" t="s">
        <v>9</v>
      </c>
      <c r="AV30" s="4" t="s">
        <v>10</v>
      </c>
      <c r="AW30" s="5" t="s">
        <v>11</v>
      </c>
    </row>
    <row r="31" spans="1:49" hidden="1" x14ac:dyDescent="0.25">
      <c r="AL31" s="6">
        <v>24</v>
      </c>
      <c r="AM31" s="7">
        <v>25</v>
      </c>
      <c r="AN31" s="7">
        <v>26</v>
      </c>
      <c r="AO31" s="7">
        <v>27</v>
      </c>
      <c r="AP31" s="7">
        <v>28</v>
      </c>
      <c r="AQ31" s="7">
        <v>29</v>
      </c>
      <c r="AR31" s="7">
        <v>30</v>
      </c>
      <c r="AS31" s="7">
        <v>31</v>
      </c>
      <c r="AT31" s="7">
        <v>32</v>
      </c>
      <c r="AU31" s="7">
        <v>33</v>
      </c>
      <c r="AV31" s="7">
        <v>34</v>
      </c>
      <c r="AW31" s="8">
        <v>35</v>
      </c>
    </row>
    <row r="32" spans="1:49" x14ac:dyDescent="0.25">
      <c r="AL32" s="13">
        <f t="shared" ref="AL32:AW32" si="13">AL31-$F$4</f>
        <v>24</v>
      </c>
      <c r="AM32" s="13">
        <f t="shared" si="13"/>
        <v>25</v>
      </c>
      <c r="AN32" s="13">
        <f t="shared" si="13"/>
        <v>26</v>
      </c>
      <c r="AO32" s="13">
        <f t="shared" si="13"/>
        <v>27</v>
      </c>
      <c r="AP32" s="13">
        <f t="shared" si="13"/>
        <v>28</v>
      </c>
      <c r="AQ32" s="13">
        <f t="shared" si="13"/>
        <v>29</v>
      </c>
      <c r="AR32" s="13">
        <f t="shared" si="13"/>
        <v>30</v>
      </c>
      <c r="AS32" s="13">
        <f t="shared" si="13"/>
        <v>31</v>
      </c>
      <c r="AT32" s="13">
        <f t="shared" si="13"/>
        <v>32</v>
      </c>
      <c r="AU32" s="13">
        <f t="shared" si="13"/>
        <v>33</v>
      </c>
      <c r="AV32" s="13">
        <f t="shared" si="13"/>
        <v>34</v>
      </c>
      <c r="AW32" s="14">
        <f t="shared" si="13"/>
        <v>35</v>
      </c>
    </row>
    <row r="33" spans="38:49" x14ac:dyDescent="0.25">
      <c r="AL33" s="9">
        <f t="shared" ref="AL33:AW33" si="14">$B$4*2^((AL31)/12)</f>
        <v>1760</v>
      </c>
      <c r="AM33" s="10">
        <f t="shared" si="14"/>
        <v>1864.6550460723597</v>
      </c>
      <c r="AN33" s="10">
        <f t="shared" si="14"/>
        <v>1975.5332050244961</v>
      </c>
      <c r="AO33" s="10">
        <f t="shared" si="14"/>
        <v>2093.004522404789</v>
      </c>
      <c r="AP33" s="10">
        <f t="shared" si="14"/>
        <v>2217.4610478149771</v>
      </c>
      <c r="AQ33" s="10">
        <f t="shared" si="14"/>
        <v>2349.3181433392601</v>
      </c>
      <c r="AR33" s="10">
        <f t="shared" si="14"/>
        <v>2489.0158697766474</v>
      </c>
      <c r="AS33" s="10">
        <f t="shared" si="14"/>
        <v>2637.0204553029598</v>
      </c>
      <c r="AT33" s="10">
        <f t="shared" si="14"/>
        <v>2793.8258514640311</v>
      </c>
      <c r="AU33" s="10">
        <f t="shared" si="14"/>
        <v>2959.9553816930757</v>
      </c>
      <c r="AV33" s="10">
        <f t="shared" si="14"/>
        <v>3135.9634878539941</v>
      </c>
      <c r="AW33" s="11">
        <f t="shared" si="14"/>
        <v>3322.4375806395601</v>
      </c>
    </row>
  </sheetData>
  <mergeCells count="5">
    <mergeCell ref="N6:Y6"/>
    <mergeCell ref="Z6:AK6"/>
    <mergeCell ref="AL29:AW29"/>
    <mergeCell ref="B6:M6"/>
    <mergeCell ref="D12:AB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Croft</dc:creator>
  <cp:lastModifiedBy>John Croft</cp:lastModifiedBy>
  <dcterms:created xsi:type="dcterms:W3CDTF">2019-01-25T22:11:12Z</dcterms:created>
  <dcterms:modified xsi:type="dcterms:W3CDTF">2020-04-06T12:06:30Z</dcterms:modified>
</cp:coreProperties>
</file>